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" windowWidth="11340" windowHeight="8580" activeTab="0"/>
  </bookViews>
  <sheets>
    <sheet name="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<sst xmlns="http://schemas.openxmlformats.org/spreadsheetml/2006/main" count="48" uniqueCount="46">
  <si>
    <t>Национальная экономика</t>
  </si>
  <si>
    <t>Здравоохранение</t>
  </si>
  <si>
    <t xml:space="preserve">Образование </t>
  </si>
  <si>
    <t>Социальная политика</t>
  </si>
  <si>
    <t>ИТОГО РАСХОДЫ</t>
  </si>
  <si>
    <t>Продукты питания</t>
  </si>
  <si>
    <t>Трансферты населению</t>
  </si>
  <si>
    <t>Капитальные расходы</t>
  </si>
  <si>
    <t>Дотация</t>
  </si>
  <si>
    <t>ИТОГО ДОХОДЫ</t>
  </si>
  <si>
    <t>Сумма,      тыс. руб.</t>
  </si>
  <si>
    <r>
      <t>РАСХОДЫ (</t>
    </r>
    <r>
      <rPr>
        <sz val="12"/>
        <rFont val="Times New Roman"/>
        <family val="1"/>
      </rPr>
      <t>Функциональная классификация</t>
    </r>
    <r>
      <rPr>
        <b/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</si>
  <si>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РАСХОДЫ</t>
    </r>
    <r>
      <rPr>
        <sz val="12"/>
        <rFont val="Times New Roman"/>
        <family val="1"/>
      </rPr>
      <t xml:space="preserve"> (Экономическая классификация)</t>
    </r>
  </si>
  <si>
    <t>ДОХОДЫ</t>
  </si>
  <si>
    <t>Субвенции, трансферты</t>
  </si>
  <si>
    <t>Общегосударственная деятельность</t>
  </si>
  <si>
    <t>Национальная оборона</t>
  </si>
  <si>
    <t>Охрана окружающей среды</t>
  </si>
  <si>
    <t>Прочие текущие расходы</t>
  </si>
  <si>
    <t>Уточненный план на год</t>
  </si>
  <si>
    <t>Процент исполнения к плану на год</t>
  </si>
  <si>
    <t>Жилищно-коммунальные услуги и жилищное строительство</t>
  </si>
  <si>
    <t>Физическая культура, спорт, культура</t>
  </si>
  <si>
    <t>Удельный вес</t>
  </si>
  <si>
    <t>Удельный  вес</t>
  </si>
  <si>
    <t>Заработная плата рабочих и служащих</t>
  </si>
  <si>
    <t>Взносы (отчисления на социальное страхование)</t>
  </si>
  <si>
    <t>Лекарственные средства и изделия медицинского назначения</t>
  </si>
  <si>
    <t>Мягкий инвентарь и обмундирование</t>
  </si>
  <si>
    <t>Прочие расходные материалы и предметы снабжения</t>
  </si>
  <si>
    <t>Командировки и служебные разъезды</t>
  </si>
  <si>
    <t>Оплата транспортных услуг</t>
  </si>
  <si>
    <t>Оплата услуг связи</t>
  </si>
  <si>
    <t>Оплата коммунальных услуг</t>
  </si>
  <si>
    <t>Обслуживание государственного долга органов местного управления и самоуправления</t>
  </si>
  <si>
    <t>Субсидии</t>
  </si>
  <si>
    <t>Собственные доходы,</t>
  </si>
  <si>
    <t>налоговые доходы</t>
  </si>
  <si>
    <t>в том числе:</t>
  </si>
  <si>
    <t>из них:</t>
  </si>
  <si>
    <t>подоходный налог с физических лиц</t>
  </si>
  <si>
    <t>налоги на собственность</t>
  </si>
  <si>
    <t>налог на добавленную стоимость</t>
  </si>
  <si>
    <t>неналоговые доходы</t>
  </si>
  <si>
    <t>Исполнение бюджета Докшицкого района                                                  за 2019 год</t>
  </si>
  <si>
    <t>Исполнено  2019 г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</si>
</sst>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_р_._-;\-* #,##0.0_р_._-;_-* &quot;-&quot;??_р_._-;_-@_-"/>
    <numFmt numFmtId="187" formatCode="_-* #,##0.0_р_._-;\-* #,##0.0_р_._-;_-* &quot;-&quot;?_р_._-;_-@_-"/>
    <numFmt numFmtId="188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1" fillId="0" borderId="0" xfId="53" applyFont="1" applyBorder="1">
      <alignment/>
      <protection/>
    </xf>
    <xf numFmtId="180" fontId="21" fillId="0" borderId="0" xfId="53" applyNumberFormat="1" applyFont="1" applyBorder="1">
      <alignment/>
      <protection/>
    </xf>
    <xf numFmtId="0" fontId="0" fillId="0" borderId="0" xfId="0" applyFont="1" applyAlignment="1">
      <alignment/>
    </xf>
    <xf numFmtId="0" fontId="21" fillId="0" borderId="11" xfId="53" applyFont="1" applyBorder="1" applyAlignment="1">
      <alignment horizontal="left" vertical="center" wrapText="1"/>
      <protection/>
    </xf>
    <xf numFmtId="0" fontId="22" fillId="0" borderId="11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wrapText="1"/>
      <protection/>
    </xf>
    <xf numFmtId="188" fontId="21" fillId="0" borderId="10" xfId="53" applyNumberFormat="1" applyFont="1" applyBorder="1" applyAlignment="1">
      <alignment horizontal="right"/>
      <protection/>
    </xf>
    <xf numFmtId="188" fontId="21" fillId="0" borderId="10" xfId="0" applyNumberFormat="1" applyFont="1" applyBorder="1" applyAlignment="1">
      <alignment horizontal="right"/>
    </xf>
    <xf numFmtId="188" fontId="22" fillId="0" borderId="10" xfId="53" applyNumberFormat="1" applyFont="1" applyFill="1" applyBorder="1" applyAlignment="1">
      <alignment horizontal="right"/>
      <protection/>
    </xf>
    <xf numFmtId="188" fontId="22" fillId="0" borderId="10" xfId="53" applyNumberFormat="1" applyFont="1" applyBorder="1" applyAlignment="1">
      <alignment horizontal="right"/>
      <protection/>
    </xf>
    <xf numFmtId="188" fontId="21" fillId="0" borderId="11" xfId="53" applyNumberFormat="1" applyFont="1" applyBorder="1" applyAlignment="1">
      <alignment horizontal="right"/>
      <protection/>
    </xf>
    <xf numFmtId="188" fontId="21" fillId="0" borderId="11" xfId="0" applyNumberFormat="1" applyFont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left" vertical="center" wrapText="1"/>
      <protection/>
    </xf>
    <xf numFmtId="0" fontId="21" fillId="0" borderId="15" xfId="53" applyFont="1" applyBorder="1" applyAlignment="1">
      <alignment horizontal="left" vertical="center" wrapText="1"/>
      <protection/>
    </xf>
    <xf numFmtId="0" fontId="21" fillId="0" borderId="16" xfId="53" applyFont="1" applyBorder="1" applyAlignment="1">
      <alignment horizontal="left" vertical="center" wrapText="1"/>
      <protection/>
    </xf>
    <xf numFmtId="0" fontId="22" fillId="0" borderId="17" xfId="53" applyFont="1" applyBorder="1" applyAlignment="1">
      <alignment horizontal="left" vertical="center" wrapText="1"/>
      <protection/>
    </xf>
    <xf numFmtId="0" fontId="22" fillId="0" borderId="18" xfId="53" applyFont="1" applyBorder="1" applyAlignment="1">
      <alignment horizontal="left" vertical="center" wrapText="1"/>
      <protection/>
    </xf>
    <xf numFmtId="0" fontId="22" fillId="0" borderId="19" xfId="53" applyFont="1" applyBorder="1" applyAlignment="1">
      <alignment horizontal="left" vertical="center" wrapText="1"/>
      <protection/>
    </xf>
    <xf numFmtId="0" fontId="22" fillId="0" borderId="20" xfId="53" applyFont="1" applyBorder="1" applyAlignment="1">
      <alignment horizontal="left" vertical="center" wrapText="1"/>
      <protection/>
    </xf>
    <xf numFmtId="0" fontId="22" fillId="0" borderId="12" xfId="53" applyFont="1" applyBorder="1" applyAlignment="1">
      <alignment horizontal="left" vertical="center" wrapText="1"/>
      <protection/>
    </xf>
    <xf numFmtId="0" fontId="22" fillId="0" borderId="21" xfId="53" applyFont="1" applyBorder="1" applyAlignment="1">
      <alignment horizontal="left" vertical="center" wrapText="1"/>
      <protection/>
    </xf>
    <xf numFmtId="0" fontId="22" fillId="0" borderId="14" xfId="53" applyFont="1" applyBorder="1" applyAlignment="1">
      <alignment horizontal="left" vertical="center" wrapText="1"/>
      <protection/>
    </xf>
    <xf numFmtId="0" fontId="22" fillId="0" borderId="15" xfId="53" applyFont="1" applyBorder="1" applyAlignment="1">
      <alignment horizontal="left" vertical="center" wrapText="1"/>
      <protection/>
    </xf>
    <xf numFmtId="0" fontId="22" fillId="0" borderId="16" xfId="53" applyFont="1" applyBorder="1" applyAlignment="1">
      <alignment horizontal="left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17" fontId="21" fillId="0" borderId="14" xfId="53" applyNumberFormat="1" applyFont="1" applyBorder="1" applyAlignment="1">
      <alignment horizontal="center" vertical="center" wrapText="1"/>
      <protection/>
    </xf>
    <xf numFmtId="17" fontId="21" fillId="0" borderId="16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showGridLines="0" tabSelected="1" zoomScale="145" zoomScaleNormal="145" zoomScaleSheetLayoutView="100" zoomScalePageLayoutView="0" workbookViewId="0" topLeftCell="A34">
      <selection activeCell="C10" sqref="C10"/>
    </sheetView>
  </sheetViews>
  <sheetFormatPr defaultColWidth="9.00390625" defaultRowHeight="12.75"/>
  <cols>
    <col min="1" max="1" width="33.375" style="0" customWidth="1"/>
    <col min="2" max="3" width="10.50390625" style="0" customWidth="1"/>
    <col min="4" max="4" width="9.875" style="0" customWidth="1"/>
    <col min="5" max="5" width="10.625" style="0" customWidth="1"/>
    <col min="6" max="6" width="12.125" style="0" customWidth="1"/>
  </cols>
  <sheetData>
    <row r="1" ht="6" customHeight="1"/>
    <row r="2" ht="15" hidden="1">
      <c r="F2" s="6"/>
    </row>
    <row r="3" ht="15" hidden="1">
      <c r="F3" s="6"/>
    </row>
    <row r="4" spans="1:6" ht="15.75" customHeight="1">
      <c r="A4" s="19" t="s">
        <v>44</v>
      </c>
      <c r="B4" s="19"/>
      <c r="C4" s="19"/>
      <c r="D4" s="19"/>
      <c r="E4" s="19"/>
      <c r="F4" s="19"/>
    </row>
    <row r="5" spans="1:6" ht="20.25" customHeight="1">
      <c r="A5" s="20"/>
      <c r="B5" s="20"/>
      <c r="C5" s="20"/>
      <c r="D5" s="20"/>
      <c r="E5" s="20"/>
      <c r="F5" s="20"/>
    </row>
    <row r="6" spans="1:6" ht="32.25" customHeight="1">
      <c r="A6" s="35"/>
      <c r="B6" s="37" t="s">
        <v>19</v>
      </c>
      <c r="C6" s="38"/>
      <c r="D6" s="37" t="s">
        <v>45</v>
      </c>
      <c r="E6" s="38"/>
      <c r="F6" s="21" t="s">
        <v>20</v>
      </c>
    </row>
    <row r="7" spans="1:6" ht="30.75">
      <c r="A7" s="36"/>
      <c r="B7" s="1" t="s">
        <v>10</v>
      </c>
      <c r="C7" s="1" t="s">
        <v>23</v>
      </c>
      <c r="D7" s="1" t="s">
        <v>10</v>
      </c>
      <c r="E7" s="1" t="s">
        <v>24</v>
      </c>
      <c r="F7" s="22"/>
    </row>
    <row r="8" spans="1:6" ht="15" customHeight="1">
      <c r="A8" s="26" t="s">
        <v>11</v>
      </c>
      <c r="B8" s="27"/>
      <c r="C8" s="27"/>
      <c r="D8" s="27"/>
      <c r="E8" s="27"/>
      <c r="F8" s="28"/>
    </row>
    <row r="9" spans="1:6" ht="7.5" customHeight="1">
      <c r="A9" s="29"/>
      <c r="B9" s="30"/>
      <c r="C9" s="30"/>
      <c r="D9" s="30"/>
      <c r="E9" s="30"/>
      <c r="F9" s="31"/>
    </row>
    <row r="10" spans="1:6" ht="30" customHeight="1">
      <c r="A10" s="4" t="s">
        <v>15</v>
      </c>
      <c r="B10" s="13">
        <v>3307.3</v>
      </c>
      <c r="C10" s="13">
        <f>B10/B$19*100</f>
        <v>8.034564686104646</v>
      </c>
      <c r="D10" s="13">
        <v>3286.4</v>
      </c>
      <c r="E10" s="13">
        <f>D10/D$19*100</f>
        <v>8.000993307348285</v>
      </c>
      <c r="F10" s="14">
        <f>D10/B10*100</f>
        <v>99.3680645844042</v>
      </c>
    </row>
    <row r="11" spans="1:6" ht="15">
      <c r="A11" s="2" t="s">
        <v>16</v>
      </c>
      <c r="B11" s="13">
        <v>24.5</v>
      </c>
      <c r="C11" s="13">
        <v>0.1</v>
      </c>
      <c r="D11" s="13">
        <v>24.5</v>
      </c>
      <c r="E11" s="13"/>
      <c r="F11" s="14">
        <f aca="true" t="shared" si="0" ref="F11:F19">D11/B11*100</f>
        <v>100</v>
      </c>
    </row>
    <row r="12" spans="1:6" ht="15">
      <c r="A12" s="2" t="s">
        <v>0</v>
      </c>
      <c r="B12" s="13">
        <v>914</v>
      </c>
      <c r="C12" s="13">
        <f aca="true" t="shared" si="1" ref="C12:C19">B12/B$19*100</f>
        <v>2.2204191101804027</v>
      </c>
      <c r="D12" s="13">
        <v>913.8</v>
      </c>
      <c r="E12" s="13">
        <f aca="true" t="shared" si="2" ref="E12:E19">D12/D$19*100</f>
        <v>2.224716310934415</v>
      </c>
      <c r="F12" s="14">
        <f t="shared" si="0"/>
        <v>99.9781181619256</v>
      </c>
    </row>
    <row r="13" spans="1:6" ht="15">
      <c r="A13" s="2" t="s">
        <v>17</v>
      </c>
      <c r="B13" s="13">
        <v>12.7</v>
      </c>
      <c r="C13" s="13">
        <f>B13/B$19*100</f>
        <v>0.030852650655679558</v>
      </c>
      <c r="D13" s="13">
        <v>11.8</v>
      </c>
      <c r="E13" s="13">
        <f>D13/D$19*100</f>
        <v>0.02872800664152561</v>
      </c>
      <c r="F13" s="14">
        <f t="shared" si="0"/>
        <v>92.91338582677167</v>
      </c>
    </row>
    <row r="14" spans="1:6" ht="30.75" customHeight="1">
      <c r="A14" s="4" t="s">
        <v>21</v>
      </c>
      <c r="B14" s="13">
        <v>4533.2</v>
      </c>
      <c r="C14" s="13">
        <f t="shared" si="1"/>
        <v>11.012695744277682</v>
      </c>
      <c r="D14" s="13">
        <v>4521.7</v>
      </c>
      <c r="E14" s="13">
        <f t="shared" si="2"/>
        <v>11.008426070422571</v>
      </c>
      <c r="F14" s="14">
        <f t="shared" si="0"/>
        <v>99.74631606811965</v>
      </c>
    </row>
    <row r="15" spans="1:6" ht="15">
      <c r="A15" s="2" t="s">
        <v>1</v>
      </c>
      <c r="B15" s="13">
        <v>9065.1</v>
      </c>
      <c r="C15" s="13">
        <f t="shared" si="1"/>
        <v>22.022233343212662</v>
      </c>
      <c r="D15" s="13">
        <v>9062.7</v>
      </c>
      <c r="E15" s="13">
        <f t="shared" si="2"/>
        <v>22.063839473741876</v>
      </c>
      <c r="F15" s="14">
        <f t="shared" si="0"/>
        <v>99.97352483701228</v>
      </c>
    </row>
    <row r="16" spans="1:6" ht="32.25" customHeight="1">
      <c r="A16" s="4" t="s">
        <v>22</v>
      </c>
      <c r="B16" s="13">
        <v>1982.9</v>
      </c>
      <c r="C16" s="13">
        <f t="shared" si="1"/>
        <v>4.8171433846572445</v>
      </c>
      <c r="D16" s="13">
        <v>1981.6</v>
      </c>
      <c r="E16" s="13">
        <f t="shared" si="2"/>
        <v>4.82435745430908</v>
      </c>
      <c r="F16" s="14">
        <f>D16/B16*100</f>
        <v>99.93443945736043</v>
      </c>
    </row>
    <row r="17" spans="1:6" ht="15">
      <c r="A17" s="2" t="s">
        <v>2</v>
      </c>
      <c r="B17" s="13">
        <v>18955.8</v>
      </c>
      <c r="C17" s="13">
        <f t="shared" si="1"/>
        <v>46.05013191330162</v>
      </c>
      <c r="D17" s="13">
        <v>18920.2</v>
      </c>
      <c r="E17" s="13">
        <f t="shared" si="2"/>
        <v>46.06268061516888</v>
      </c>
      <c r="F17" s="14">
        <f t="shared" si="0"/>
        <v>99.81219468447652</v>
      </c>
    </row>
    <row r="18" spans="1:6" ht="15">
      <c r="A18" s="2" t="s">
        <v>3</v>
      </c>
      <c r="B18" s="13">
        <v>2367.9</v>
      </c>
      <c r="C18" s="13">
        <f t="shared" si="1"/>
        <v>5.752440274612884</v>
      </c>
      <c r="D18" s="13">
        <v>2352.2</v>
      </c>
      <c r="E18" s="13">
        <f t="shared" si="2"/>
        <v>5.726611628999706</v>
      </c>
      <c r="F18" s="14">
        <f t="shared" si="0"/>
        <v>99.33696524346466</v>
      </c>
    </row>
    <row r="19" spans="1:6" ht="19.5" customHeight="1">
      <c r="A19" s="3" t="s">
        <v>4</v>
      </c>
      <c r="B19" s="15">
        <f>SUM(B10:B18)</f>
        <v>41163.4</v>
      </c>
      <c r="C19" s="13">
        <f t="shared" si="1"/>
        <v>100</v>
      </c>
      <c r="D19" s="16">
        <f>SUM(D10:D18)</f>
        <v>41074.899999999994</v>
      </c>
      <c r="E19" s="13">
        <f t="shared" si="2"/>
        <v>100</v>
      </c>
      <c r="F19" s="14">
        <f t="shared" si="0"/>
        <v>99.78500318243874</v>
      </c>
    </row>
    <row r="20" spans="1:6" ht="24.75" customHeight="1">
      <c r="A20" s="23" t="s">
        <v>12</v>
      </c>
      <c r="B20" s="24"/>
      <c r="C20" s="24"/>
      <c r="D20" s="24"/>
      <c r="E20" s="24"/>
      <c r="F20" s="25"/>
    </row>
    <row r="21" spans="1:6" ht="30" customHeight="1">
      <c r="A21" s="4" t="s">
        <v>25</v>
      </c>
      <c r="B21" s="13">
        <v>17142.2</v>
      </c>
      <c r="C21" s="13">
        <f>B21/B$19*100</f>
        <v>41.64427622596773</v>
      </c>
      <c r="D21" s="13">
        <v>17139.2</v>
      </c>
      <c r="E21" s="13">
        <f>D21/D$19*100</f>
        <v>41.72669927376574</v>
      </c>
      <c r="F21" s="14">
        <f>D21/B21*100</f>
        <v>99.98249932914095</v>
      </c>
    </row>
    <row r="22" spans="1:6" ht="30.75" customHeight="1">
      <c r="A22" s="4" t="s">
        <v>26</v>
      </c>
      <c r="B22" s="13">
        <v>5824.8</v>
      </c>
      <c r="C22" s="13">
        <f aca="true" t="shared" si="3" ref="C22:C48">B22/B$19*100</f>
        <v>14.150434609386009</v>
      </c>
      <c r="D22" s="13">
        <v>5817.5</v>
      </c>
      <c r="E22" s="13">
        <v>14.1</v>
      </c>
      <c r="F22" s="14">
        <f aca="true" t="shared" si="4" ref="F22:F36">D22/B22*100</f>
        <v>99.87467380854278</v>
      </c>
    </row>
    <row r="23" spans="1:6" ht="30" customHeight="1">
      <c r="A23" s="4" t="s">
        <v>27</v>
      </c>
      <c r="B23" s="13">
        <v>752.6</v>
      </c>
      <c r="C23" s="13">
        <f t="shared" si="3"/>
        <v>1.8283232191704282</v>
      </c>
      <c r="D23" s="13">
        <v>752.5</v>
      </c>
      <c r="E23" s="13">
        <f aca="true" t="shared" si="5" ref="E23:E48">D23/D$19*100</f>
        <v>1.8320190676057644</v>
      </c>
      <c r="F23" s="14">
        <f t="shared" si="4"/>
        <v>99.98671272920542</v>
      </c>
    </row>
    <row r="24" spans="1:6" ht="30" customHeight="1">
      <c r="A24" s="4" t="s">
        <v>28</v>
      </c>
      <c r="B24" s="13">
        <v>52.6</v>
      </c>
      <c r="C24" s="13">
        <f>B24/B$19*100</f>
        <v>0.12778341925108228</v>
      </c>
      <c r="D24" s="13">
        <v>52.1</v>
      </c>
      <c r="E24" s="13">
        <f>D24/D$19*E26100</f>
        <v>0</v>
      </c>
      <c r="F24" s="14">
        <f t="shared" si="4"/>
        <v>99.04942965779468</v>
      </c>
    </row>
    <row r="25" spans="1:6" ht="15.75" customHeight="1">
      <c r="A25" s="4" t="s">
        <v>5</v>
      </c>
      <c r="B25" s="13">
        <v>1127.9</v>
      </c>
      <c r="C25" s="13">
        <f t="shared" si="3"/>
        <v>2.7400554861843287</v>
      </c>
      <c r="D25" s="13">
        <v>1123.5</v>
      </c>
      <c r="E25" s="13">
        <f>D25/D$19*100</f>
        <v>2.7352470730300014</v>
      </c>
      <c r="F25" s="14">
        <f t="shared" si="4"/>
        <v>99.60989449419274</v>
      </c>
    </row>
    <row r="26" spans="1:6" ht="31.5" customHeight="1">
      <c r="A26" s="4" t="s">
        <v>29</v>
      </c>
      <c r="B26" s="13">
        <v>600.4</v>
      </c>
      <c r="C26" s="13">
        <f t="shared" si="3"/>
        <v>1.458577279816536</v>
      </c>
      <c r="D26" s="13">
        <v>590.8</v>
      </c>
      <c r="E26" s="13">
        <f t="shared" si="5"/>
        <v>1.4383479935435024</v>
      </c>
      <c r="F26" s="14">
        <f t="shared" si="4"/>
        <v>98.40106595602931</v>
      </c>
    </row>
    <row r="27" spans="1:6" ht="15.75" customHeight="1">
      <c r="A27" s="4" t="s">
        <v>30</v>
      </c>
      <c r="B27" s="13">
        <v>26.3</v>
      </c>
      <c r="C27" s="13"/>
      <c r="D27" s="13">
        <v>25.3</v>
      </c>
      <c r="E27" s="13"/>
      <c r="F27" s="14">
        <f t="shared" si="4"/>
        <v>96.1977186311787</v>
      </c>
    </row>
    <row r="28" spans="1:6" ht="15.75" customHeight="1">
      <c r="A28" s="4" t="s">
        <v>31</v>
      </c>
      <c r="B28" s="13">
        <v>515.7</v>
      </c>
      <c r="C28" s="13">
        <f t="shared" si="3"/>
        <v>1.2528119640262954</v>
      </c>
      <c r="D28" s="13">
        <v>510.1</v>
      </c>
      <c r="E28" s="13">
        <f t="shared" si="5"/>
        <v>1.2418776430374756</v>
      </c>
      <c r="F28" s="14">
        <f t="shared" si="4"/>
        <v>98.91409734341671</v>
      </c>
    </row>
    <row r="29" spans="1:6" ht="15.75" customHeight="1">
      <c r="A29" s="4" t="s">
        <v>32</v>
      </c>
      <c r="B29" s="13">
        <v>84</v>
      </c>
      <c r="C29" s="13">
        <f t="shared" si="3"/>
        <v>0.2040647759903215</v>
      </c>
      <c r="D29" s="13">
        <v>83.1</v>
      </c>
      <c r="E29" s="13">
        <f t="shared" si="5"/>
        <v>0.20231333490769304</v>
      </c>
      <c r="F29" s="14">
        <f t="shared" si="4"/>
        <v>98.92857142857142</v>
      </c>
    </row>
    <row r="30" spans="1:6" ht="15.75" customHeight="1">
      <c r="A30" s="4" t="s">
        <v>33</v>
      </c>
      <c r="B30" s="13">
        <v>4310.5</v>
      </c>
      <c r="C30" s="13">
        <f t="shared" si="3"/>
        <v>10.4716811536462</v>
      </c>
      <c r="D30" s="13">
        <v>4300.3</v>
      </c>
      <c r="E30" s="13">
        <f t="shared" si="5"/>
        <v>10.469410759368863</v>
      </c>
      <c r="F30" s="14">
        <f t="shared" si="4"/>
        <v>99.76336851873333</v>
      </c>
    </row>
    <row r="31" spans="1:6" ht="15.75" customHeight="1">
      <c r="A31" s="4" t="s">
        <v>18</v>
      </c>
      <c r="B31" s="13">
        <v>3518.5</v>
      </c>
      <c r="C31" s="13">
        <f t="shared" si="3"/>
        <v>8.547641837166026</v>
      </c>
      <c r="D31" s="13">
        <v>3489.9</v>
      </c>
      <c r="E31" s="13">
        <f t="shared" si="5"/>
        <v>8.4964296930729</v>
      </c>
      <c r="F31" s="14">
        <f t="shared" si="4"/>
        <v>99.187153616598</v>
      </c>
    </row>
    <row r="32" spans="1:6" ht="45" customHeight="1">
      <c r="A32" s="4" t="s">
        <v>34</v>
      </c>
      <c r="B32" s="13">
        <v>209.6</v>
      </c>
      <c r="C32" s="13">
        <v>0.6</v>
      </c>
      <c r="D32" s="13">
        <v>209.6</v>
      </c>
      <c r="E32" s="13">
        <f t="shared" si="5"/>
        <v>0.5102873044121836</v>
      </c>
      <c r="F32" s="14">
        <f t="shared" si="4"/>
        <v>100</v>
      </c>
    </row>
    <row r="33" spans="1:6" ht="15.75" customHeight="1">
      <c r="A33" s="4" t="s">
        <v>35</v>
      </c>
      <c r="B33" s="13">
        <v>3590.4</v>
      </c>
      <c r="C33" s="13">
        <f t="shared" si="3"/>
        <v>8.722311568043455</v>
      </c>
      <c r="D33" s="13">
        <v>3590.3</v>
      </c>
      <c r="E33" s="13">
        <f t="shared" si="5"/>
        <v>8.74086120720927</v>
      </c>
      <c r="F33" s="14">
        <f t="shared" si="4"/>
        <v>99.99721479500892</v>
      </c>
    </row>
    <row r="34" spans="1:6" ht="15.75" customHeight="1">
      <c r="A34" s="4" t="s">
        <v>6</v>
      </c>
      <c r="B34" s="13">
        <v>1295.2</v>
      </c>
      <c r="C34" s="13">
        <f t="shared" si="3"/>
        <v>3.146484498365053</v>
      </c>
      <c r="D34" s="13">
        <v>1282</v>
      </c>
      <c r="E34" s="13">
        <f t="shared" si="5"/>
        <v>3.1211275012233752</v>
      </c>
      <c r="F34" s="14">
        <f t="shared" si="4"/>
        <v>98.98085237801112</v>
      </c>
    </row>
    <row r="35" spans="1:6" ht="15.75" customHeight="1">
      <c r="A35" s="4" t="s">
        <v>7</v>
      </c>
      <c r="B35" s="13">
        <v>2112.7</v>
      </c>
      <c r="C35" s="13">
        <f t="shared" si="3"/>
        <v>5.132472050413717</v>
      </c>
      <c r="D35" s="13">
        <v>2108.7</v>
      </c>
      <c r="E35" s="13">
        <f t="shared" si="5"/>
        <v>5.133792169913987</v>
      </c>
      <c r="F35" s="14">
        <f t="shared" si="4"/>
        <v>99.81066881242012</v>
      </c>
    </row>
    <row r="36" spans="1:6" ht="15.75" customHeight="1">
      <c r="A36" s="3" t="s">
        <v>4</v>
      </c>
      <c r="B36" s="16">
        <f>SUM(B21:B35)</f>
        <v>41163.399999999994</v>
      </c>
      <c r="C36" s="13">
        <f t="shared" si="3"/>
        <v>99.99999999999997</v>
      </c>
      <c r="D36" s="16">
        <f>SUM(D21:D35)</f>
        <v>41074.899999999994</v>
      </c>
      <c r="E36" s="13">
        <f t="shared" si="5"/>
        <v>100</v>
      </c>
      <c r="F36" s="14">
        <f t="shared" si="4"/>
        <v>99.78500318243877</v>
      </c>
    </row>
    <row r="37" spans="1:6" ht="35.25" customHeight="1">
      <c r="A37" s="32" t="s">
        <v>13</v>
      </c>
      <c r="B37" s="33"/>
      <c r="C37" s="33"/>
      <c r="D37" s="33"/>
      <c r="E37" s="33"/>
      <c r="F37" s="34"/>
    </row>
    <row r="38" spans="1:6" ht="15">
      <c r="A38" s="11" t="s">
        <v>36</v>
      </c>
      <c r="B38" s="17">
        <v>16237</v>
      </c>
      <c r="C38" s="17">
        <f t="shared" si="3"/>
        <v>39.44523533041488</v>
      </c>
      <c r="D38" s="17">
        <v>16331.7</v>
      </c>
      <c r="E38" s="17">
        <f t="shared" si="5"/>
        <v>39.76077848028846</v>
      </c>
      <c r="F38" s="18">
        <f>D38/B38*100</f>
        <v>100.58323581942477</v>
      </c>
    </row>
    <row r="39" spans="1:6" ht="15">
      <c r="A39" s="10" t="s">
        <v>38</v>
      </c>
      <c r="B39" s="13"/>
      <c r="C39" s="13"/>
      <c r="D39" s="13"/>
      <c r="E39" s="13"/>
      <c r="F39" s="14"/>
    </row>
    <row r="40" spans="1:6" ht="15">
      <c r="A40" s="11" t="s">
        <v>37</v>
      </c>
      <c r="B40" s="13">
        <v>15209.1</v>
      </c>
      <c r="C40" s="13">
        <f t="shared" si="3"/>
        <v>36.94811410136189</v>
      </c>
      <c r="D40" s="13">
        <v>14675.8</v>
      </c>
      <c r="E40" s="13">
        <f t="shared" si="5"/>
        <v>35.72936270082216</v>
      </c>
      <c r="F40" s="14">
        <f aca="true" t="shared" si="6" ref="F40:F48">D40/B40*100</f>
        <v>96.4935466266906</v>
      </c>
    </row>
    <row r="41" spans="1:6" ht="15">
      <c r="A41" s="10" t="s">
        <v>39</v>
      </c>
      <c r="B41" s="13"/>
      <c r="C41" s="13"/>
      <c r="D41" s="13"/>
      <c r="E41" s="13"/>
      <c r="F41" s="14"/>
    </row>
    <row r="42" spans="1:6" ht="30.75">
      <c r="A42" s="10" t="s">
        <v>40</v>
      </c>
      <c r="B42" s="13">
        <v>7622.5</v>
      </c>
      <c r="C42" s="13">
        <f t="shared" si="3"/>
        <v>18.517663749836018</v>
      </c>
      <c r="D42" s="13">
        <v>7629.1</v>
      </c>
      <c r="E42" s="13">
        <f t="shared" si="5"/>
        <v>18.573630124479916</v>
      </c>
      <c r="F42" s="14">
        <f t="shared" si="6"/>
        <v>100.08658576582488</v>
      </c>
    </row>
    <row r="43" spans="1:6" ht="15">
      <c r="A43" s="10" t="s">
        <v>41</v>
      </c>
      <c r="B43" s="13">
        <v>2536.3</v>
      </c>
      <c r="C43" s="13">
        <f t="shared" si="3"/>
        <v>6.161541563622053</v>
      </c>
      <c r="D43" s="13">
        <v>2577.7</v>
      </c>
      <c r="E43" s="13">
        <f t="shared" si="5"/>
        <v>6.275608705072928</v>
      </c>
      <c r="F43" s="14">
        <f t="shared" si="6"/>
        <v>101.63229901825493</v>
      </c>
    </row>
    <row r="44" spans="1:6" ht="15">
      <c r="A44" s="10" t="s">
        <v>42</v>
      </c>
      <c r="B44" s="13">
        <v>2504.5</v>
      </c>
      <c r="C44" s="13">
        <f t="shared" si="3"/>
        <v>6.084288469854288</v>
      </c>
      <c r="D44" s="13">
        <v>2516.3</v>
      </c>
      <c r="E44" s="13">
        <f t="shared" si="5"/>
        <v>6.1261256874636345</v>
      </c>
      <c r="F44" s="14">
        <f t="shared" si="6"/>
        <v>100.47115192653224</v>
      </c>
    </row>
    <row r="45" spans="1:6" ht="15">
      <c r="A45" s="11" t="s">
        <v>43</v>
      </c>
      <c r="B45" s="13">
        <v>1620.2</v>
      </c>
      <c r="C45" s="13">
        <f t="shared" si="3"/>
        <v>3.9360208340418916</v>
      </c>
      <c r="D45" s="13">
        <v>1655.9</v>
      </c>
      <c r="E45" s="13">
        <f t="shared" si="5"/>
        <v>4.031415779466293</v>
      </c>
      <c r="F45" s="14">
        <f t="shared" si="6"/>
        <v>102.20343167510184</v>
      </c>
    </row>
    <row r="46" spans="1:6" ht="15">
      <c r="A46" s="3" t="s">
        <v>8</v>
      </c>
      <c r="B46" s="13">
        <v>22971.9</v>
      </c>
      <c r="C46" s="13">
        <f t="shared" si="3"/>
        <v>55.80661461395317</v>
      </c>
      <c r="D46" s="13">
        <v>22971.9</v>
      </c>
      <c r="E46" s="13">
        <f t="shared" si="5"/>
        <v>55.92685557359849</v>
      </c>
      <c r="F46" s="14">
        <f t="shared" si="6"/>
        <v>100</v>
      </c>
    </row>
    <row r="47" spans="1:6" ht="15">
      <c r="A47" s="12" t="s">
        <v>14</v>
      </c>
      <c r="B47" s="13">
        <v>1966.9</v>
      </c>
      <c r="C47" s="13">
        <f t="shared" si="3"/>
        <v>4.778273903516231</v>
      </c>
      <c r="D47" s="13">
        <v>1950.8</v>
      </c>
      <c r="E47" s="13">
        <f t="shared" si="5"/>
        <v>4.74937248782103</v>
      </c>
      <c r="F47" s="14">
        <f t="shared" si="6"/>
        <v>99.18145304794346</v>
      </c>
    </row>
    <row r="48" spans="1:6" ht="18" customHeight="1">
      <c r="A48" s="3" t="s">
        <v>9</v>
      </c>
      <c r="B48" s="16">
        <f>SUM(B38+B46+B47)</f>
        <v>41175.8</v>
      </c>
      <c r="C48" s="13">
        <f t="shared" si="3"/>
        <v>100.03012384788428</v>
      </c>
      <c r="D48" s="16">
        <f>SUM(D38+D46+D47)</f>
        <v>41254.40000000001</v>
      </c>
      <c r="E48" s="13">
        <f t="shared" si="5"/>
        <v>100.437006541708</v>
      </c>
      <c r="F48" s="14">
        <f t="shared" si="6"/>
        <v>100.19088882304656</v>
      </c>
    </row>
    <row r="49" spans="1:6" ht="15">
      <c r="A49" s="7"/>
      <c r="B49" s="7"/>
      <c r="C49" s="7"/>
      <c r="D49" s="8"/>
      <c r="E49" s="7"/>
      <c r="F49" s="9"/>
    </row>
    <row r="50" spans="1:5" ht="15">
      <c r="A50" s="5"/>
      <c r="B50" s="5"/>
      <c r="C50" s="5"/>
      <c r="D50" s="5"/>
      <c r="E50" s="5"/>
    </row>
    <row r="51" ht="13.5" customHeight="1"/>
  </sheetData>
  <sheetProtection/>
  <mergeCells count="8">
    <mergeCell ref="A4:F5"/>
    <mergeCell ref="F6:F7"/>
    <mergeCell ref="A20:F20"/>
    <mergeCell ref="A8:F9"/>
    <mergeCell ref="A37:F37"/>
    <mergeCell ref="A6:A7"/>
    <mergeCell ref="D6:E6"/>
    <mergeCell ref="B6:C6"/>
  </mergeCells>
  <printOptions/>
  <pageMargins left="0.53" right="0.2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Кобзун</dc:creator>
  <cp:keywords/>
  <dc:description/>
  <cp:lastModifiedBy>User</cp:lastModifiedBy>
  <cp:lastPrinted>2020-03-16T13:49:08Z</cp:lastPrinted>
  <dcterms:created xsi:type="dcterms:W3CDTF">2012-02-07T07:20:21Z</dcterms:created>
  <dcterms:modified xsi:type="dcterms:W3CDTF">2020-03-16T13:55:56Z</dcterms:modified>
  <cp:category/>
  <cp:version/>
  <cp:contentType/>
  <cp:contentStatus/>
</cp:coreProperties>
</file>